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9" i="1" l="1"/>
  <c r="H19" i="1"/>
  <c r="G19" i="1"/>
  <c r="F19" i="1"/>
  <c r="K19" i="1" s="1"/>
  <c r="E19" i="1"/>
  <c r="L19" i="1" s="1"/>
  <c r="H18" i="1"/>
  <c r="F18" i="1"/>
  <c r="F21" i="1" s="1"/>
  <c r="M14" i="1"/>
  <c r="I14" i="1"/>
  <c r="I18" i="1" s="1"/>
  <c r="H14" i="1"/>
  <c r="G14" i="1"/>
  <c r="G18" i="1" s="1"/>
  <c r="G21" i="1" s="1"/>
  <c r="F14" i="1"/>
  <c r="E14" i="1"/>
  <c r="E18" i="1" s="1"/>
  <c r="E21" i="1" s="1"/>
  <c r="I21" i="1" l="1"/>
  <c r="M18" i="1"/>
  <c r="K21" i="1"/>
  <c r="L18" i="1"/>
  <c r="K18" i="1"/>
  <c r="H21" i="1"/>
  <c r="L21" i="1" s="1"/>
  <c r="O13" i="1" l="1"/>
  <c r="O11" i="1"/>
  <c r="O10" i="1"/>
  <c r="O14" i="1" s="1"/>
  <c r="N14" i="1" s="1"/>
  <c r="N18" i="1" l="1"/>
  <c r="N21" i="1"/>
  <c r="O6" i="2"/>
  <c r="M6" i="2"/>
  <c r="I6" i="2"/>
  <c r="T14" i="1" l="1"/>
  <c r="T13" i="1"/>
  <c r="T12" i="1"/>
  <c r="T11" i="1"/>
  <c r="T10" i="1"/>
  <c r="O18" i="1" l="1"/>
  <c r="O21" i="1" s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</calcChain>
</file>

<file path=xl/sharedStrings.xml><?xml version="1.0" encoding="utf-8"?>
<sst xmlns="http://schemas.openxmlformats.org/spreadsheetml/2006/main" count="182" uniqueCount="105">
  <si>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</si>
  <si>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</si>
  <si>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</si>
  <si>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</si>
  <si>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</si>
  <si>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</si>
  <si>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</si>
  <si>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</si>
  <si>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</si>
  <si>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</si>
  <si>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</si>
  <si>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</si>
  <si>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</si>
  <si>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</si>
  <si>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</si>
  <si>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</si>
  <si>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</si>
  <si>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</si>
  <si>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</si>
  <si>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</si>
  <si>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</si>
  <si>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</si>
  <si>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</si>
  <si>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</si>
  <si>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</si>
  <si>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</si>
  <si>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</si>
  <si>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</si>
  <si>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</si>
  <si>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</si>
  <si>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</si>
  <si>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</si>
  <si>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</si>
  <si>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</si>
  <si>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</si>
  <si>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</si>
  <si>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</si>
  <si>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</si>
  <si>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</si>
  <si>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Ulla-Maija Saikkonen</t>
  </si>
  <si>
    <t>9.-10.</t>
  </si>
  <si>
    <t>Virkiä</t>
  </si>
  <si>
    <t>5.-6.</t>
  </si>
  <si>
    <t>2.</t>
  </si>
  <si>
    <t>loppusarja</t>
  </si>
  <si>
    <t>1.</t>
  </si>
  <si>
    <t>4.</t>
  </si>
  <si>
    <t>23.6.1960</t>
  </si>
  <si>
    <t>Kiri</t>
  </si>
  <si>
    <t>5.</t>
  </si>
  <si>
    <t>Virkiä = Lapuan Virkiä  (1907)</t>
  </si>
  <si>
    <t>Kiri = Jyväskylän Kiri  (1930)</t>
  </si>
  <si>
    <t>18.05. 1975  Virkiä - Lippo  12-12</t>
  </si>
  <si>
    <t xml:space="preserve">  14 v 10 kk 25 pv</t>
  </si>
  <si>
    <t>21.08. 1977  Virkiä - PuMu  11-6</t>
  </si>
  <si>
    <t>21.  ottelu</t>
  </si>
  <si>
    <t xml:space="preserve">  17 v   1 kk 29 pv</t>
  </si>
  <si>
    <t>04.09. 1977  PuMu - Virkiä  3-14</t>
  </si>
  <si>
    <t>24.  ottelu</t>
  </si>
  <si>
    <t xml:space="preserve">  17 v   2 kk 12 pv</t>
  </si>
  <si>
    <t>MESTARUUSSARJA</t>
  </si>
  <si>
    <t>URA SM-SARJASSA</t>
  </si>
  <si>
    <t>L+T</t>
  </si>
  <si>
    <t>7.</t>
  </si>
  <si>
    <t>3.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</si>
  <si>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</si>
  <si>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</si>
  <si>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</si>
  <si>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</si>
  <si>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</si>
  <si>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</si>
  <si>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</si>
  <si>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</si>
  <si>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</si>
  <si>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</si>
  <si>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</si>
  <si>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</si>
  <si>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</si>
  <si>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</si>
  <si>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</si>
  <si>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</si>
  <si>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</si>
  <si>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Ikä ensimmäisessä ottelussa</t>
  </si>
  <si>
    <t>08.08. 1981  Lammi</t>
  </si>
  <si>
    <t xml:space="preserve">  9-8</t>
  </si>
  <si>
    <t>Länsi</t>
  </si>
  <si>
    <t>2v</t>
  </si>
  <si>
    <t>Matti Vaininen</t>
  </si>
  <si>
    <t>21 v  1 kk  16 pv</t>
  </si>
  <si>
    <t>NAISET</t>
  </si>
  <si>
    <t xml:space="preserve"> ITÄ - LÄNSI - KORTTI</t>
  </si>
  <si>
    <t>B-TYTÖT</t>
  </si>
  <si>
    <t>20-11</t>
  </si>
  <si>
    <t>vai</t>
  </si>
  <si>
    <t>Heini Paavola</t>
  </si>
  <si>
    <t>6.</t>
  </si>
  <si>
    <t>20.08. 1977  Kankaanpää</t>
  </si>
  <si>
    <t>3/6</t>
  </si>
  <si>
    <t>0/1</t>
  </si>
  <si>
    <t>1/2</t>
  </si>
  <si>
    <t>2/2</t>
  </si>
  <si>
    <t>441</t>
  </si>
  <si>
    <t>1/1</t>
  </si>
  <si>
    <t>4/7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</si>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</sst>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11" xfId="0" applyNumberFormat="1" applyFont="1" applyFill="1" applyBorder="1" applyAlignment="1">
      <alignment horizontal="center"/>
    </xf>
    <xf numFmtId="0" fontId="1" fillId="10" borderId="13" xfId="0" applyFont="1" applyFill="1" applyBorder="1" applyAlignment="1">
      <alignment horizontal="left"/>
    </xf>
    <xf numFmtId="49" fontId="1" fillId="10" borderId="13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49" fontId="1" fillId="10" borderId="5" xfId="0" applyNumberFormat="1" applyFont="1" applyFill="1" applyBorder="1" applyAlignment="1">
      <alignment horizontal="center"/>
    </xf>
    <xf numFmtId="165" fontId="1" fillId="10" borderId="0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6" xfId="1" applyNumberFormat="1" applyFont="1" applyFill="1" applyBorder="1" applyAlignment="1"/>
    <xf numFmtId="49" fontId="1" fillId="10" borderId="14" xfId="0" applyNumberFormat="1" applyFont="1" applyFill="1" applyBorder="1" applyAlignment="1">
      <alignment horizontal="center"/>
    </xf>
    <xf numFmtId="0" fontId="1" fillId="9" borderId="10" xfId="0" applyFont="1" applyFill="1" applyBorder="1" applyAlignment="1">
      <alignment horizontal="left"/>
    </xf>
    <xf numFmtId="49" fontId="1" fillId="9" borderId="10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12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11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81" customWidth="1"/>
    <col min="19" max="19" width="5.7109375" style="80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39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79"/>
      <c r="Q1" s="79"/>
      <c r="R1" s="7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60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26</v>
      </c>
      <c r="AF2" s="15"/>
      <c r="AG2" s="15"/>
      <c r="AH2" s="21"/>
      <c r="AI2" s="15"/>
      <c r="AJ2" s="16"/>
      <c r="AK2" s="14" t="s">
        <v>27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62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22</v>
      </c>
      <c r="AH3" s="16" t="s">
        <v>28</v>
      </c>
      <c r="AI3" s="18" t="s">
        <v>29</v>
      </c>
      <c r="AJ3" s="19" t="s">
        <v>30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1975</v>
      </c>
      <c r="C4" s="27" t="s">
        <v>40</v>
      </c>
      <c r="D4" s="41" t="s">
        <v>41</v>
      </c>
      <c r="E4" s="27">
        <v>10</v>
      </c>
      <c r="F4" s="27">
        <v>0</v>
      </c>
      <c r="G4" s="27">
        <v>3</v>
      </c>
      <c r="H4" s="27">
        <v>10</v>
      </c>
      <c r="I4" s="27"/>
      <c r="J4" s="27"/>
      <c r="K4" s="27"/>
      <c r="L4" s="27"/>
      <c r="M4" s="27"/>
      <c r="N4" s="30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1976</v>
      </c>
      <c r="C5" s="27" t="s">
        <v>42</v>
      </c>
      <c r="D5" s="41" t="s">
        <v>41</v>
      </c>
      <c r="E5" s="27">
        <v>6</v>
      </c>
      <c r="F5" s="27">
        <v>0</v>
      </c>
      <c r="G5" s="27">
        <v>8</v>
      </c>
      <c r="H5" s="27">
        <v>16</v>
      </c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1977</v>
      </c>
      <c r="C6" s="27" t="s">
        <v>43</v>
      </c>
      <c r="D6" s="11" t="s">
        <v>41</v>
      </c>
      <c r="E6" s="27">
        <v>2</v>
      </c>
      <c r="F6" s="27">
        <v>0</v>
      </c>
      <c r="G6" s="27">
        <v>0</v>
      </c>
      <c r="H6" s="27">
        <v>5</v>
      </c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27">
        <v>6</v>
      </c>
      <c r="V6" s="27">
        <v>1</v>
      </c>
      <c r="W6" s="27">
        <v>5</v>
      </c>
      <c r="X6" s="27">
        <v>6</v>
      </c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>
        <v>1</v>
      </c>
      <c r="AJ6" s="27"/>
      <c r="AK6" s="17" t="s">
        <v>44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1978</v>
      </c>
      <c r="C7" s="27" t="s">
        <v>45</v>
      </c>
      <c r="D7" s="11" t="s">
        <v>41</v>
      </c>
      <c r="E7" s="27">
        <v>10</v>
      </c>
      <c r="F7" s="27">
        <v>1</v>
      </c>
      <c r="G7" s="27">
        <v>17</v>
      </c>
      <c r="H7" s="27">
        <v>16</v>
      </c>
      <c r="I7" s="27"/>
      <c r="J7" s="27"/>
      <c r="K7" s="27"/>
      <c r="L7" s="27"/>
      <c r="M7" s="27"/>
      <c r="N7" s="30"/>
      <c r="O7" s="25"/>
      <c r="P7" s="19"/>
      <c r="Q7" s="19"/>
      <c r="R7" s="19"/>
      <c r="S7" s="19"/>
      <c r="T7" s="25"/>
      <c r="U7" s="27">
        <v>6</v>
      </c>
      <c r="V7" s="27">
        <v>1</v>
      </c>
      <c r="W7" s="27">
        <v>11</v>
      </c>
      <c r="X7" s="27">
        <v>9</v>
      </c>
      <c r="Y7" s="27"/>
      <c r="Z7" s="28"/>
      <c r="AA7" s="28"/>
      <c r="AB7" s="28"/>
      <c r="AC7" s="28"/>
      <c r="AD7" s="28"/>
      <c r="AE7" s="27"/>
      <c r="AF7" s="27"/>
      <c r="AG7" s="27"/>
      <c r="AH7" s="27">
        <v>1</v>
      </c>
      <c r="AI7" s="27"/>
      <c r="AJ7" s="27"/>
      <c r="AK7" s="17" t="s">
        <v>44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1979</v>
      </c>
      <c r="C8" s="27" t="s">
        <v>46</v>
      </c>
      <c r="D8" s="11" t="s">
        <v>41</v>
      </c>
      <c r="E8" s="27">
        <v>0</v>
      </c>
      <c r="F8" s="27">
        <v>0</v>
      </c>
      <c r="G8" s="27">
        <v>0</v>
      </c>
      <c r="H8" s="27">
        <v>0</v>
      </c>
      <c r="I8" s="27"/>
      <c r="J8" s="27"/>
      <c r="K8" s="27"/>
      <c r="L8" s="27"/>
      <c r="M8" s="27"/>
      <c r="N8" s="30"/>
      <c r="O8" s="25"/>
      <c r="P8" s="19"/>
      <c r="Q8" s="19"/>
      <c r="R8" s="19"/>
      <c r="S8" s="19"/>
      <c r="T8" s="25"/>
      <c r="U8" s="27">
        <v>3</v>
      </c>
      <c r="V8" s="27">
        <v>0</v>
      </c>
      <c r="W8" s="27">
        <v>6</v>
      </c>
      <c r="X8" s="27">
        <v>1</v>
      </c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 t="s">
        <v>44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1980</v>
      </c>
      <c r="C9" s="27" t="s">
        <v>46</v>
      </c>
      <c r="D9" s="41" t="s">
        <v>41</v>
      </c>
      <c r="E9" s="27">
        <v>6</v>
      </c>
      <c r="F9" s="27">
        <v>2</v>
      </c>
      <c r="G9" s="27">
        <v>14</v>
      </c>
      <c r="H9" s="27">
        <v>14</v>
      </c>
      <c r="I9" s="27"/>
      <c r="J9" s="27"/>
      <c r="K9" s="27"/>
      <c r="L9" s="27"/>
      <c r="M9" s="27"/>
      <c r="N9" s="30"/>
      <c r="O9" s="25"/>
      <c r="P9" s="19"/>
      <c r="Q9" s="19"/>
      <c r="R9" s="19"/>
      <c r="S9" s="19"/>
      <c r="T9" s="25"/>
      <c r="U9" s="27">
        <v>6</v>
      </c>
      <c r="V9" s="27">
        <v>0</v>
      </c>
      <c r="W9" s="27">
        <v>8</v>
      </c>
      <c r="X9" s="27">
        <v>3</v>
      </c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7" t="s">
        <v>44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1981</v>
      </c>
      <c r="C10" s="27" t="s">
        <v>43</v>
      </c>
      <c r="D10" s="41" t="s">
        <v>41</v>
      </c>
      <c r="E10" s="27">
        <v>14</v>
      </c>
      <c r="F10" s="27">
        <v>1</v>
      </c>
      <c r="G10" s="27">
        <v>38</v>
      </c>
      <c r="H10" s="27">
        <v>16</v>
      </c>
      <c r="I10" s="27">
        <v>82</v>
      </c>
      <c r="J10" s="27">
        <v>10</v>
      </c>
      <c r="K10" s="27">
        <v>11</v>
      </c>
      <c r="L10" s="27">
        <v>22</v>
      </c>
      <c r="M10" s="27">
        <v>39</v>
      </c>
      <c r="N10" s="123">
        <v>0.65079365079365081</v>
      </c>
      <c r="O10" s="25">
        <f t="shared" ref="O10:O13" si="0">PRODUCT(I10/N10)</f>
        <v>126</v>
      </c>
      <c r="P10" s="27" t="s">
        <v>43</v>
      </c>
      <c r="Q10" s="19"/>
      <c r="R10" s="27" t="s">
        <v>64</v>
      </c>
      <c r="S10" s="19"/>
      <c r="T10" s="25" t="e">
        <f t="shared" ref="T10:T14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>
        <v>1</v>
      </c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1982</v>
      </c>
      <c r="C11" s="27" t="s">
        <v>49</v>
      </c>
      <c r="D11" s="41" t="s">
        <v>41</v>
      </c>
      <c r="E11" s="27">
        <v>18</v>
      </c>
      <c r="F11" s="27">
        <v>4</v>
      </c>
      <c r="G11" s="27">
        <v>28</v>
      </c>
      <c r="H11" s="27">
        <v>23</v>
      </c>
      <c r="I11" s="27">
        <v>106</v>
      </c>
      <c r="J11" s="27">
        <v>16</v>
      </c>
      <c r="K11" s="27">
        <v>20</v>
      </c>
      <c r="L11" s="27">
        <v>38</v>
      </c>
      <c r="M11" s="27">
        <v>32</v>
      </c>
      <c r="N11" s="123">
        <v>0.70198675496688745</v>
      </c>
      <c r="O11" s="25">
        <f t="shared" si="0"/>
        <v>151</v>
      </c>
      <c r="P11" s="19" t="s">
        <v>49</v>
      </c>
      <c r="Q11" s="19"/>
      <c r="R11" s="19" t="s">
        <v>63</v>
      </c>
      <c r="S11" s="19" t="s">
        <v>95</v>
      </c>
      <c r="T11" s="25" t="e">
        <f t="shared" si="1"/>
        <v>#VALUE!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1983</v>
      </c>
      <c r="C12" s="27"/>
      <c r="D12" s="41"/>
      <c r="E12" s="27"/>
      <c r="F12" s="27"/>
      <c r="G12" s="27"/>
      <c r="H12" s="27"/>
      <c r="I12" s="27"/>
      <c r="J12" s="27"/>
      <c r="K12" s="27"/>
      <c r="L12" s="27"/>
      <c r="M12" s="27"/>
      <c r="N12" s="78"/>
      <c r="O12" s="25">
        <v>0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1984</v>
      </c>
      <c r="C13" s="27" t="s">
        <v>49</v>
      </c>
      <c r="D13" s="41" t="s">
        <v>48</v>
      </c>
      <c r="E13" s="27">
        <v>18</v>
      </c>
      <c r="F13" s="27">
        <v>4</v>
      </c>
      <c r="G13" s="27">
        <v>23</v>
      </c>
      <c r="H13" s="27">
        <v>27</v>
      </c>
      <c r="I13" s="27">
        <v>86</v>
      </c>
      <c r="J13" s="27">
        <v>20</v>
      </c>
      <c r="K13" s="27">
        <v>19</v>
      </c>
      <c r="L13" s="27">
        <v>20</v>
      </c>
      <c r="M13" s="27">
        <v>27</v>
      </c>
      <c r="N13" s="123">
        <v>0.66666666666666663</v>
      </c>
      <c r="O13" s="25">
        <f t="shared" si="0"/>
        <v>129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>SUM(E4:E13)</f>
        <v>84</v>
      </c>
      <c r="F14" s="19">
        <f>SUM(F4:F13)</f>
        <v>12</v>
      </c>
      <c r="G14" s="19">
        <f>SUM(G4:G13)</f>
        <v>131</v>
      </c>
      <c r="H14" s="19">
        <f>SUM(H4:H13)</f>
        <v>127</v>
      </c>
      <c r="I14" s="19">
        <f>SUM(I4:I13)</f>
        <v>274</v>
      </c>
      <c r="J14" s="19">
        <v>20</v>
      </c>
      <c r="K14" s="19">
        <v>54</v>
      </c>
      <c r="L14" s="19">
        <v>94</v>
      </c>
      <c r="M14" s="19">
        <f>SUM(M4:M13)</f>
        <v>98</v>
      </c>
      <c r="N14" s="31">
        <f>PRODUCT(269/O14)</f>
        <v>0.66256157635467983</v>
      </c>
      <c r="O14" s="32">
        <f>SUM(O10:O13)</f>
        <v>406</v>
      </c>
      <c r="P14" s="19"/>
      <c r="Q14" s="19"/>
      <c r="R14" s="19"/>
      <c r="S14" s="19"/>
      <c r="T14" s="25" t="e">
        <f t="shared" si="1"/>
        <v>#DIV/0!</v>
      </c>
      <c r="U14" s="19">
        <f t="shared" ref="U14:AJ14" si="2">SUM(U4:U13)</f>
        <v>21</v>
      </c>
      <c r="V14" s="19">
        <f t="shared" si="2"/>
        <v>2</v>
      </c>
      <c r="W14" s="19">
        <f t="shared" si="2"/>
        <v>30</v>
      </c>
      <c r="X14" s="19">
        <f t="shared" si="2"/>
        <v>19</v>
      </c>
      <c r="Y14" s="19">
        <f t="shared" si="2"/>
        <v>0</v>
      </c>
      <c r="Z14" s="19">
        <f t="shared" si="2"/>
        <v>0</v>
      </c>
      <c r="AA14" s="19">
        <f t="shared" si="2"/>
        <v>0</v>
      </c>
      <c r="AB14" s="19">
        <f t="shared" si="2"/>
        <v>0</v>
      </c>
      <c r="AC14" s="19">
        <f t="shared" si="2"/>
        <v>0</v>
      </c>
      <c r="AD14" s="19">
        <f t="shared" si="2"/>
        <v>0</v>
      </c>
      <c r="AE14" s="19">
        <f t="shared" si="2"/>
        <v>2</v>
      </c>
      <c r="AF14" s="19">
        <f t="shared" si="2"/>
        <v>0</v>
      </c>
      <c r="AG14" s="19">
        <f t="shared" si="2"/>
        <v>0</v>
      </c>
      <c r="AH14" s="19">
        <f t="shared" si="2"/>
        <v>1</v>
      </c>
      <c r="AI14" s="19">
        <f t="shared" si="2"/>
        <v>2</v>
      </c>
      <c r="AJ14" s="19">
        <f t="shared" si="2"/>
        <v>0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v>522.29999999999995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61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23</v>
      </c>
      <c r="L17" s="19" t="s">
        <v>24</v>
      </c>
      <c r="M17" s="19" t="s">
        <v>25</v>
      </c>
      <c r="N17" s="31" t="s">
        <v>36</v>
      </c>
      <c r="O17" s="25"/>
      <c r="P17" s="41" t="s">
        <v>31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42"/>
      <c r="AD17" s="13"/>
      <c r="AE17" s="13"/>
      <c r="AF17" s="13"/>
      <c r="AG17" s="13"/>
      <c r="AH17" s="13"/>
      <c r="AI17" s="13"/>
      <c r="AJ17" s="13"/>
      <c r="AK17" s="43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15</v>
      </c>
      <c r="C18" s="13"/>
      <c r="D18" s="44"/>
      <c r="E18" s="27">
        <f>PRODUCT(E14)</f>
        <v>84</v>
      </c>
      <c r="F18" s="27">
        <f>PRODUCT(F14)</f>
        <v>12</v>
      </c>
      <c r="G18" s="27">
        <f>PRODUCT(G14)</f>
        <v>131</v>
      </c>
      <c r="H18" s="27">
        <f>PRODUCT(H14)</f>
        <v>127</v>
      </c>
      <c r="I18" s="27">
        <f>PRODUCT(I14)</f>
        <v>274</v>
      </c>
      <c r="J18" s="1"/>
      <c r="K18" s="45">
        <f>PRODUCT((F18+G18)/E18)</f>
        <v>1.7023809523809523</v>
      </c>
      <c r="L18" s="45">
        <f>PRODUCT(H18/E18)</f>
        <v>1.5119047619047619</v>
      </c>
      <c r="M18" s="45">
        <f>PRODUCT(I18/50)</f>
        <v>5.48</v>
      </c>
      <c r="N18" s="30">
        <f>PRODUCT(N14)</f>
        <v>0.66256157635467983</v>
      </c>
      <c r="O18" s="25">
        <f>PRODUCT(O14)</f>
        <v>406</v>
      </c>
      <c r="P18" s="46" t="s">
        <v>32</v>
      </c>
      <c r="Q18" s="47"/>
      <c r="R18" s="47"/>
      <c r="S18" s="48" t="s">
        <v>52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 t="s">
        <v>37</v>
      </c>
      <c r="AE18" s="48"/>
      <c r="AF18" s="48" t="s">
        <v>53</v>
      </c>
      <c r="AG18" s="48"/>
      <c r="AH18" s="48"/>
      <c r="AI18" s="48"/>
      <c r="AJ18" s="49"/>
      <c r="AK18" s="50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1" t="s">
        <v>16</v>
      </c>
      <c r="C19" s="52"/>
      <c r="D19" s="53"/>
      <c r="E19" s="27">
        <f>PRODUCT(U14)</f>
        <v>21</v>
      </c>
      <c r="F19" s="27">
        <f>PRODUCT(V14)</f>
        <v>2</v>
      </c>
      <c r="G19" s="27">
        <f>PRODUCT(W14)</f>
        <v>30</v>
      </c>
      <c r="H19" s="27">
        <f>PRODUCT(X14)</f>
        <v>19</v>
      </c>
      <c r="I19" s="27">
        <f>PRODUCT(Y14)</f>
        <v>0</v>
      </c>
      <c r="J19" s="1"/>
      <c r="K19" s="45">
        <f>PRODUCT((F19+G19)/E19)</f>
        <v>1.5238095238095237</v>
      </c>
      <c r="L19" s="45">
        <f>PRODUCT(H19/E19)</f>
        <v>0.90476190476190477</v>
      </c>
      <c r="M19" s="45"/>
      <c r="N19" s="30"/>
      <c r="O19" s="25"/>
      <c r="P19" s="54" t="s">
        <v>33</v>
      </c>
      <c r="Q19" s="55"/>
      <c r="R19" s="55"/>
      <c r="S19" s="56" t="s">
        <v>54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 t="s">
        <v>55</v>
      </c>
      <c r="AE19" s="56"/>
      <c r="AF19" s="56" t="s">
        <v>56</v>
      </c>
      <c r="AG19" s="56"/>
      <c r="AH19" s="56"/>
      <c r="AI19" s="56"/>
      <c r="AJ19" s="57"/>
      <c r="AK19" s="5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9" t="s">
        <v>17</v>
      </c>
      <c r="C20" s="60"/>
      <c r="D20" s="61"/>
      <c r="E20" s="28"/>
      <c r="F20" s="28"/>
      <c r="G20" s="28"/>
      <c r="H20" s="28"/>
      <c r="I20" s="28"/>
      <c r="J20" s="1"/>
      <c r="K20" s="62"/>
      <c r="L20" s="62"/>
      <c r="M20" s="62"/>
      <c r="N20" s="63"/>
      <c r="O20" s="25"/>
      <c r="P20" s="54" t="s">
        <v>34</v>
      </c>
      <c r="Q20" s="55"/>
      <c r="R20" s="55"/>
      <c r="S20" s="56" t="s">
        <v>52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7" t="s">
        <v>37</v>
      </c>
      <c r="AE20" s="56"/>
      <c r="AF20" s="56" t="s">
        <v>53</v>
      </c>
      <c r="AG20" s="56"/>
      <c r="AH20" s="56"/>
      <c r="AI20" s="56"/>
      <c r="AJ20" s="57"/>
      <c r="AK20" s="58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4" t="s">
        <v>18</v>
      </c>
      <c r="C21" s="65"/>
      <c r="D21" s="66"/>
      <c r="E21" s="19">
        <f>SUM(E18:E20)</f>
        <v>105</v>
      </c>
      <c r="F21" s="19">
        <f>SUM(F18:F20)</f>
        <v>14</v>
      </c>
      <c r="G21" s="19">
        <f>SUM(G18:G20)</f>
        <v>161</v>
      </c>
      <c r="H21" s="19">
        <f>SUM(H18:H20)</f>
        <v>146</v>
      </c>
      <c r="I21" s="19">
        <f>SUM(I18:I20)</f>
        <v>274</v>
      </c>
      <c r="J21" s="1"/>
      <c r="K21" s="67">
        <f>PRODUCT((F21+G21)/E21)</f>
        <v>1.6666666666666667</v>
      </c>
      <c r="L21" s="67">
        <f>PRODUCT(H21/E21)</f>
        <v>1.3904761904761904</v>
      </c>
      <c r="M21" s="67">
        <v>5.38</v>
      </c>
      <c r="N21" s="31">
        <f>PRODUCT(N14)</f>
        <v>0.66256157635467983</v>
      </c>
      <c r="O21" s="25">
        <f>SUM(O18:O20)</f>
        <v>406</v>
      </c>
      <c r="P21" s="68" t="s">
        <v>35</v>
      </c>
      <c r="Q21" s="69"/>
      <c r="R21" s="69"/>
      <c r="S21" s="70" t="s">
        <v>57</v>
      </c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 t="s">
        <v>58</v>
      </c>
      <c r="AE21" s="70"/>
      <c r="AF21" s="70" t="s">
        <v>59</v>
      </c>
      <c r="AG21" s="70"/>
      <c r="AH21" s="70"/>
      <c r="AI21" s="70"/>
      <c r="AJ21" s="71"/>
      <c r="AK21" s="72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38</v>
      </c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35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73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75"/>
      <c r="AN35" s="75"/>
      <c r="AO35" s="75"/>
      <c r="AP35" s="75"/>
      <c r="AQ35" s="75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73"/>
      <c r="AB36" s="73"/>
      <c r="AC36" s="25"/>
      <c r="AD36" s="25"/>
      <c r="AE36" s="25"/>
      <c r="AF36" s="25"/>
      <c r="AG36" s="25"/>
      <c r="AH36" s="25"/>
      <c r="AI36" s="25"/>
      <c r="AJ36" s="25"/>
      <c r="AK36" s="25"/>
      <c r="AL36" s="9"/>
      <c r="AM36" s="75"/>
      <c r="AN36" s="75"/>
      <c r="AO36" s="75"/>
      <c r="AP36" s="75"/>
      <c r="AQ36" s="75"/>
    </row>
    <row r="37" spans="1:43" ht="15" customHeight="1" x14ac:dyDescent="0.25">
      <c r="A37" s="7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3"/>
      <c r="AB37" s="73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73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76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25"/>
      <c r="Y40" s="25"/>
      <c r="Z40" s="25"/>
      <c r="AA40" s="25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1" style="117" customWidth="1"/>
    <col min="3" max="3" width="17.5703125" style="80" customWidth="1"/>
    <col min="4" max="4" width="10.5703125" style="118" customWidth="1"/>
    <col min="5" max="5" width="10.28515625" style="118" customWidth="1"/>
    <col min="6" max="6" width="0.7109375" style="37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166" customWidth="1"/>
    <col min="22" max="22" width="11" style="80" customWidth="1"/>
    <col min="23" max="23" width="24.140625" style="118" customWidth="1"/>
    <col min="24" max="24" width="9.42578125" style="80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4" t="s">
        <v>90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59"/>
      <c r="R1" s="159"/>
      <c r="S1" s="159"/>
      <c r="T1" s="159"/>
      <c r="U1" s="159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39</v>
      </c>
      <c r="C2" s="86" t="s">
        <v>47</v>
      </c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60"/>
      <c r="R2" s="160"/>
      <c r="S2" s="160"/>
      <c r="T2" s="160"/>
      <c r="U2" s="160"/>
      <c r="V2" s="12"/>
      <c r="W2" s="86"/>
      <c r="X2" s="43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89</v>
      </c>
      <c r="C3" s="23" t="s">
        <v>65</v>
      </c>
      <c r="D3" s="89" t="s">
        <v>66</v>
      </c>
      <c r="E3" s="90" t="s">
        <v>1</v>
      </c>
      <c r="F3" s="25"/>
      <c r="G3" s="91" t="s">
        <v>67</v>
      </c>
      <c r="H3" s="92" t="s">
        <v>68</v>
      </c>
      <c r="I3" s="92" t="s">
        <v>29</v>
      </c>
      <c r="J3" s="18" t="s">
        <v>69</v>
      </c>
      <c r="K3" s="93" t="s">
        <v>70</v>
      </c>
      <c r="L3" s="93" t="s">
        <v>71</v>
      </c>
      <c r="M3" s="91" t="s">
        <v>72</v>
      </c>
      <c r="N3" s="91" t="s">
        <v>28</v>
      </c>
      <c r="O3" s="92" t="s">
        <v>73</v>
      </c>
      <c r="P3" s="91" t="s">
        <v>68</v>
      </c>
      <c r="Q3" s="161" t="s">
        <v>3</v>
      </c>
      <c r="R3" s="161">
        <v>1</v>
      </c>
      <c r="S3" s="161">
        <v>2</v>
      </c>
      <c r="T3" s="161">
        <v>3</v>
      </c>
      <c r="U3" s="161" t="s">
        <v>74</v>
      </c>
      <c r="V3" s="18" t="s">
        <v>19</v>
      </c>
      <c r="W3" s="17" t="s">
        <v>75</v>
      </c>
      <c r="X3" s="17" t="s">
        <v>76</v>
      </c>
      <c r="Y3" s="85"/>
      <c r="Z3" s="85"/>
      <c r="AA3" s="85"/>
      <c r="AB3" s="85"/>
      <c r="AC3" s="85"/>
      <c r="AD3" s="85"/>
    </row>
    <row r="4" spans="1:30" x14ac:dyDescent="0.25">
      <c r="A4" s="120"/>
      <c r="B4" s="127" t="s">
        <v>83</v>
      </c>
      <c r="C4" s="128" t="s">
        <v>84</v>
      </c>
      <c r="D4" s="121" t="s">
        <v>85</v>
      </c>
      <c r="E4" s="126" t="s">
        <v>41</v>
      </c>
      <c r="F4" s="149"/>
      <c r="G4" s="122"/>
      <c r="H4" s="122"/>
      <c r="I4" s="122">
        <v>1</v>
      </c>
      <c r="J4" s="122" t="s">
        <v>86</v>
      </c>
      <c r="K4" s="122">
        <v>4</v>
      </c>
      <c r="L4" s="122"/>
      <c r="M4" s="122">
        <v>1</v>
      </c>
      <c r="N4" s="122"/>
      <c r="O4" s="130">
        <v>2</v>
      </c>
      <c r="P4" s="130"/>
      <c r="Q4" s="131" t="s">
        <v>97</v>
      </c>
      <c r="R4" s="131" t="s">
        <v>98</v>
      </c>
      <c r="S4" s="131" t="s">
        <v>98</v>
      </c>
      <c r="T4" s="131" t="s">
        <v>99</v>
      </c>
      <c r="U4" s="131" t="s">
        <v>100</v>
      </c>
      <c r="V4" s="132">
        <v>0.5</v>
      </c>
      <c r="W4" s="125" t="s">
        <v>87</v>
      </c>
      <c r="X4" s="150" t="s">
        <v>101</v>
      </c>
      <c r="Y4" s="85"/>
      <c r="Z4" s="85"/>
      <c r="AA4" s="85"/>
      <c r="AB4" s="85"/>
      <c r="AC4" s="85"/>
      <c r="AD4" s="85"/>
    </row>
    <row r="5" spans="1:30" x14ac:dyDescent="0.25">
      <c r="A5" s="120"/>
      <c r="B5" s="151" t="s">
        <v>77</v>
      </c>
      <c r="C5" s="152" t="s">
        <v>78</v>
      </c>
      <c r="D5" s="94" t="s">
        <v>79</v>
      </c>
      <c r="E5" s="153" t="s">
        <v>48</v>
      </c>
      <c r="F5" s="149"/>
      <c r="G5" s="95"/>
      <c r="H5" s="95"/>
      <c r="I5" s="95">
        <v>1</v>
      </c>
      <c r="J5" s="95" t="s">
        <v>86</v>
      </c>
      <c r="K5" s="95">
        <v>7</v>
      </c>
      <c r="L5" s="95"/>
      <c r="M5" s="95">
        <v>1</v>
      </c>
      <c r="N5" s="95"/>
      <c r="O5" s="154">
        <v>1</v>
      </c>
      <c r="P5" s="154"/>
      <c r="Q5" s="155" t="s">
        <v>102</v>
      </c>
      <c r="R5" s="155"/>
      <c r="S5" s="155"/>
      <c r="T5" s="155"/>
      <c r="U5" s="155" t="s">
        <v>102</v>
      </c>
      <c r="V5" s="156">
        <v>1</v>
      </c>
      <c r="W5" s="157" t="s">
        <v>80</v>
      </c>
      <c r="X5" s="158" t="s">
        <v>81</v>
      </c>
      <c r="Y5" s="85"/>
      <c r="Z5" s="85"/>
      <c r="AA5" s="85"/>
      <c r="AB5" s="85"/>
      <c r="AC5" s="85"/>
      <c r="AD5" s="85"/>
    </row>
    <row r="6" spans="1:30" x14ac:dyDescent="0.25">
      <c r="A6" s="24"/>
      <c r="B6" s="23" t="s">
        <v>9</v>
      </c>
      <c r="C6" s="18"/>
      <c r="D6" s="17"/>
      <c r="E6" s="96"/>
      <c r="F6" s="97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>
        <f t="shared" si="0"/>
        <v>3</v>
      </c>
      <c r="P6" s="19"/>
      <c r="Q6" s="99" t="s">
        <v>103</v>
      </c>
      <c r="R6" s="99" t="s">
        <v>98</v>
      </c>
      <c r="S6" s="99" t="s">
        <v>98</v>
      </c>
      <c r="T6" s="99" t="s">
        <v>99</v>
      </c>
      <c r="U6" s="99" t="s">
        <v>104</v>
      </c>
      <c r="V6" s="31">
        <v>0.57099999999999995</v>
      </c>
      <c r="W6" s="98"/>
      <c r="X6" s="99"/>
      <c r="Y6" s="85"/>
      <c r="Z6" s="85"/>
      <c r="AA6" s="85"/>
      <c r="AB6" s="85"/>
      <c r="AC6" s="85"/>
      <c r="AD6" s="85"/>
    </row>
    <row r="7" spans="1:30" x14ac:dyDescent="0.25">
      <c r="A7" s="24"/>
      <c r="B7" s="100" t="s">
        <v>82</v>
      </c>
      <c r="C7" s="101" t="s">
        <v>88</v>
      </c>
      <c r="D7" s="102"/>
      <c r="E7" s="103"/>
      <c r="F7" s="104"/>
      <c r="G7" s="105"/>
      <c r="H7" s="105"/>
      <c r="I7" s="105"/>
      <c r="J7" s="106"/>
      <c r="K7" s="106"/>
      <c r="L7" s="106"/>
      <c r="M7" s="105"/>
      <c r="N7" s="105"/>
      <c r="O7" s="105"/>
      <c r="P7" s="105"/>
      <c r="Q7" s="162"/>
      <c r="R7" s="162"/>
      <c r="S7" s="162"/>
      <c r="T7" s="162"/>
      <c r="U7" s="162"/>
      <c r="V7" s="105"/>
      <c r="W7" s="102"/>
      <c r="X7" s="107"/>
      <c r="Y7" s="85"/>
      <c r="Z7" s="85"/>
      <c r="AA7" s="85"/>
      <c r="AB7" s="85"/>
      <c r="AC7" s="85"/>
      <c r="AD7" s="85"/>
    </row>
    <row r="8" spans="1:30" x14ac:dyDescent="0.25">
      <c r="A8" s="24"/>
      <c r="B8" s="108"/>
      <c r="C8" s="109"/>
      <c r="D8" s="109"/>
      <c r="E8" s="110"/>
      <c r="F8" s="110"/>
      <c r="G8" s="111"/>
      <c r="H8" s="112"/>
      <c r="I8" s="110"/>
      <c r="J8" s="112"/>
      <c r="K8" s="112"/>
      <c r="L8" s="112"/>
      <c r="M8" s="112"/>
      <c r="N8" s="112"/>
      <c r="O8" s="112"/>
      <c r="P8" s="112"/>
      <c r="Q8" s="163"/>
      <c r="R8" s="163"/>
      <c r="S8" s="163"/>
      <c r="T8" s="163"/>
      <c r="U8" s="163"/>
      <c r="V8" s="112"/>
      <c r="W8" s="112"/>
      <c r="X8" s="113"/>
      <c r="Y8" s="85"/>
      <c r="Z8" s="85"/>
      <c r="AA8" s="85"/>
      <c r="AB8" s="85"/>
      <c r="AC8" s="85"/>
      <c r="AD8" s="85"/>
    </row>
    <row r="9" spans="1:30" x14ac:dyDescent="0.25">
      <c r="A9" s="9"/>
      <c r="B9" s="88" t="s">
        <v>91</v>
      </c>
      <c r="C9" s="23" t="s">
        <v>65</v>
      </c>
      <c r="D9" s="89" t="s">
        <v>66</v>
      </c>
      <c r="E9" s="90" t="s">
        <v>1</v>
      </c>
      <c r="F9" s="25"/>
      <c r="G9" s="91" t="s">
        <v>67</v>
      </c>
      <c r="H9" s="92" t="s">
        <v>68</v>
      </c>
      <c r="I9" s="92" t="s">
        <v>29</v>
      </c>
      <c r="J9" s="18" t="s">
        <v>69</v>
      </c>
      <c r="K9" s="93" t="s">
        <v>70</v>
      </c>
      <c r="L9" s="93" t="s">
        <v>71</v>
      </c>
      <c r="M9" s="91" t="s">
        <v>72</v>
      </c>
      <c r="N9" s="91" t="s">
        <v>28</v>
      </c>
      <c r="O9" s="92" t="s">
        <v>73</v>
      </c>
      <c r="P9" s="91" t="s">
        <v>68</v>
      </c>
      <c r="Q9" s="161" t="s">
        <v>3</v>
      </c>
      <c r="R9" s="161">
        <v>1</v>
      </c>
      <c r="S9" s="161">
        <v>2</v>
      </c>
      <c r="T9" s="161">
        <v>3</v>
      </c>
      <c r="U9" s="161" t="s">
        <v>74</v>
      </c>
      <c r="V9" s="18" t="s">
        <v>19</v>
      </c>
      <c r="W9" s="17" t="s">
        <v>75</v>
      </c>
      <c r="X9" s="17" t="s">
        <v>76</v>
      </c>
      <c r="Y9" s="85"/>
      <c r="Z9" s="85"/>
      <c r="AA9" s="85"/>
      <c r="AB9" s="85"/>
      <c r="AC9" s="85"/>
      <c r="AD9" s="85"/>
    </row>
    <row r="10" spans="1:30" x14ac:dyDescent="0.25">
      <c r="A10" s="24"/>
      <c r="B10" s="133" t="s">
        <v>96</v>
      </c>
      <c r="C10" s="134" t="s">
        <v>92</v>
      </c>
      <c r="D10" s="135" t="s">
        <v>85</v>
      </c>
      <c r="E10" s="136" t="s">
        <v>41</v>
      </c>
      <c r="F10" s="129"/>
      <c r="G10" s="137"/>
      <c r="H10" s="137"/>
      <c r="I10" s="137">
        <v>1</v>
      </c>
      <c r="J10" s="137"/>
      <c r="K10" s="137" t="s">
        <v>93</v>
      </c>
      <c r="L10" s="137"/>
      <c r="M10" s="137">
        <v>1</v>
      </c>
      <c r="N10" s="137"/>
      <c r="O10" s="138"/>
      <c r="P10" s="138"/>
      <c r="Q10" s="139"/>
      <c r="R10" s="139"/>
      <c r="S10" s="139"/>
      <c r="T10" s="139"/>
      <c r="U10" s="139"/>
      <c r="V10" s="140"/>
      <c r="W10" s="135" t="s">
        <v>94</v>
      </c>
      <c r="X10" s="141"/>
      <c r="Y10" s="85"/>
      <c r="Z10" s="85"/>
      <c r="AA10" s="85"/>
      <c r="AB10" s="85"/>
      <c r="AC10" s="85"/>
      <c r="AD10" s="85"/>
    </row>
    <row r="11" spans="1:30" x14ac:dyDescent="0.25">
      <c r="A11" s="24"/>
      <c r="B11" s="142"/>
      <c r="C11" s="143"/>
      <c r="D11" s="144"/>
      <c r="E11" s="145"/>
      <c r="F11" s="146"/>
      <c r="G11" s="143"/>
      <c r="H11" s="143"/>
      <c r="I11" s="143"/>
      <c r="J11" s="147"/>
      <c r="K11" s="147"/>
      <c r="L11" s="147"/>
      <c r="M11" s="143"/>
      <c r="N11" s="143"/>
      <c r="O11" s="143"/>
      <c r="P11" s="143"/>
      <c r="Q11" s="164"/>
      <c r="R11" s="164"/>
      <c r="S11" s="164"/>
      <c r="T11" s="164"/>
      <c r="U11" s="164"/>
      <c r="V11" s="143"/>
      <c r="W11" s="144"/>
      <c r="X11" s="148"/>
      <c r="Y11" s="85"/>
      <c r="Z11" s="85"/>
      <c r="AA11" s="85"/>
      <c r="AB11" s="85"/>
      <c r="AC11" s="85"/>
      <c r="AD11" s="85"/>
    </row>
    <row r="12" spans="1:30" x14ac:dyDescent="0.25">
      <c r="A12" s="24"/>
      <c r="B12" s="114"/>
      <c r="C12" s="1"/>
      <c r="D12" s="114"/>
      <c r="E12" s="11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65"/>
      <c r="R12" s="165"/>
      <c r="S12" s="165"/>
      <c r="T12" s="165"/>
      <c r="U12" s="165"/>
      <c r="V12" s="1"/>
      <c r="W12" s="114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14"/>
      <c r="C13" s="1"/>
      <c r="D13" s="114"/>
      <c r="E13" s="11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65"/>
      <c r="R13" s="165"/>
      <c r="S13" s="165"/>
      <c r="T13" s="165"/>
      <c r="U13" s="165"/>
      <c r="V13" s="1"/>
      <c r="W13" s="114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14"/>
      <c r="C14" s="1"/>
      <c r="D14" s="114"/>
      <c r="E14" s="11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65"/>
      <c r="R14" s="165"/>
      <c r="S14" s="165"/>
      <c r="T14" s="165"/>
      <c r="U14" s="165"/>
      <c r="V14" s="1"/>
      <c r="W14" s="114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14"/>
      <c r="C15" s="1"/>
      <c r="D15" s="114"/>
      <c r="E15" s="11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65"/>
      <c r="R15" s="165"/>
      <c r="S15" s="165"/>
      <c r="T15" s="165"/>
      <c r="U15" s="165"/>
      <c r="V15" s="1"/>
      <c r="W15" s="114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14"/>
      <c r="C16" s="1"/>
      <c r="D16" s="114"/>
      <c r="E16" s="11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65"/>
      <c r="R16" s="165"/>
      <c r="S16" s="165"/>
      <c r="T16" s="165"/>
      <c r="U16" s="165"/>
      <c r="V16" s="1"/>
      <c r="W16" s="114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14"/>
      <c r="C17" s="1"/>
      <c r="D17" s="114"/>
      <c r="E17" s="11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65"/>
      <c r="R17" s="165"/>
      <c r="S17" s="165"/>
      <c r="T17" s="165"/>
      <c r="U17" s="165"/>
      <c r="V17" s="1"/>
      <c r="W17" s="114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14"/>
      <c r="C18" s="1"/>
      <c r="D18" s="114"/>
      <c r="E18" s="11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65"/>
      <c r="R18" s="165"/>
      <c r="S18" s="165"/>
      <c r="T18" s="165"/>
      <c r="U18" s="165"/>
      <c r="V18" s="1"/>
      <c r="W18" s="114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14"/>
      <c r="C19" s="1"/>
      <c r="D19" s="114"/>
      <c r="E19" s="11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65"/>
      <c r="R19" s="165"/>
      <c r="S19" s="165"/>
      <c r="T19" s="165"/>
      <c r="U19" s="165"/>
      <c r="V19" s="1"/>
      <c r="W19" s="114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14"/>
      <c r="C20" s="1"/>
      <c r="D20" s="114"/>
      <c r="E20" s="11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65"/>
      <c r="R20" s="165"/>
      <c r="S20" s="165"/>
      <c r="T20" s="165"/>
      <c r="U20" s="165"/>
      <c r="V20" s="1"/>
      <c r="W20" s="114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14"/>
      <c r="C21" s="1"/>
      <c r="D21" s="114"/>
      <c r="E21" s="11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65"/>
      <c r="R21" s="165"/>
      <c r="S21" s="165"/>
      <c r="T21" s="165"/>
      <c r="U21" s="165"/>
      <c r="V21" s="1"/>
      <c r="W21" s="114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14"/>
      <c r="C22" s="1"/>
      <c r="D22" s="114"/>
      <c r="E22" s="11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65"/>
      <c r="R22" s="165"/>
      <c r="S22" s="165"/>
      <c r="T22" s="165"/>
      <c r="U22" s="165"/>
      <c r="V22" s="1"/>
      <c r="W22" s="114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14"/>
      <c r="C23" s="1"/>
      <c r="D23" s="114"/>
      <c r="E23" s="11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65"/>
      <c r="R23" s="165"/>
      <c r="S23" s="165"/>
      <c r="T23" s="165"/>
      <c r="U23" s="165"/>
      <c r="V23" s="1"/>
      <c r="W23" s="114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14"/>
      <c r="C24" s="1"/>
      <c r="D24" s="114"/>
      <c r="E24" s="11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65"/>
      <c r="R24" s="165"/>
      <c r="S24" s="165"/>
      <c r="T24" s="165"/>
      <c r="U24" s="165"/>
      <c r="V24" s="1"/>
      <c r="W24" s="114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14"/>
      <c r="C25" s="1"/>
      <c r="D25" s="114"/>
      <c r="E25" s="11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65"/>
      <c r="R25" s="165"/>
      <c r="S25" s="165"/>
      <c r="T25" s="165"/>
      <c r="U25" s="165"/>
      <c r="V25" s="1"/>
      <c r="W25" s="114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14"/>
      <c r="C26" s="1"/>
      <c r="D26" s="114"/>
      <c r="E26" s="11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65"/>
      <c r="R26" s="165"/>
      <c r="S26" s="165"/>
      <c r="T26" s="165"/>
      <c r="U26" s="165"/>
      <c r="V26" s="1"/>
      <c r="W26" s="114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14"/>
      <c r="C27" s="1"/>
      <c r="D27" s="114"/>
      <c r="E27" s="11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65"/>
      <c r="R27" s="165"/>
      <c r="S27" s="165"/>
      <c r="T27" s="165"/>
      <c r="U27" s="165"/>
      <c r="V27" s="1"/>
      <c r="W27" s="114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14"/>
      <c r="C28" s="1"/>
      <c r="D28" s="114"/>
      <c r="E28" s="11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65"/>
      <c r="R28" s="165"/>
      <c r="S28" s="165"/>
      <c r="T28" s="165"/>
      <c r="U28" s="165"/>
      <c r="V28" s="1"/>
      <c r="W28" s="114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14"/>
      <c r="C29" s="1"/>
      <c r="D29" s="114"/>
      <c r="E29" s="11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65"/>
      <c r="R29" s="165"/>
      <c r="S29" s="165"/>
      <c r="T29" s="165"/>
      <c r="U29" s="165"/>
      <c r="V29" s="1"/>
      <c r="W29" s="114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14"/>
      <c r="C30" s="1"/>
      <c r="D30" s="114"/>
      <c r="E30" s="11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65"/>
      <c r="R30" s="165"/>
      <c r="S30" s="165"/>
      <c r="T30" s="165"/>
      <c r="U30" s="165"/>
      <c r="V30" s="1"/>
      <c r="W30" s="114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14"/>
      <c r="C31" s="1"/>
      <c r="D31" s="114"/>
      <c r="E31" s="11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65"/>
      <c r="R31" s="165"/>
      <c r="S31" s="165"/>
      <c r="T31" s="165"/>
      <c r="U31" s="165"/>
      <c r="V31" s="1"/>
      <c r="W31" s="114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14"/>
      <c r="C32" s="1"/>
      <c r="D32" s="114"/>
      <c r="E32" s="11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65"/>
      <c r="R32" s="165"/>
      <c r="S32" s="165"/>
      <c r="T32" s="165"/>
      <c r="U32" s="165"/>
      <c r="V32" s="1"/>
      <c r="W32" s="114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4"/>
      <c r="C33" s="1"/>
      <c r="D33" s="114"/>
      <c r="E33" s="11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65"/>
      <c r="R33" s="165"/>
      <c r="S33" s="165"/>
      <c r="T33" s="165"/>
      <c r="U33" s="165"/>
      <c r="V33" s="1"/>
      <c r="W33" s="114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4"/>
      <c r="C34" s="1"/>
      <c r="D34" s="114"/>
      <c r="E34" s="11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65"/>
      <c r="R34" s="165"/>
      <c r="S34" s="165"/>
      <c r="T34" s="165"/>
      <c r="U34" s="165"/>
      <c r="V34" s="1"/>
      <c r="W34" s="114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4"/>
      <c r="C35" s="1"/>
      <c r="D35" s="114"/>
      <c r="E35" s="11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65"/>
      <c r="R35" s="165"/>
      <c r="S35" s="165"/>
      <c r="T35" s="165"/>
      <c r="U35" s="165"/>
      <c r="V35" s="1"/>
      <c r="W35" s="114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4"/>
      <c r="C36" s="1"/>
      <c r="D36" s="114"/>
      <c r="E36" s="11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65"/>
      <c r="R36" s="165"/>
      <c r="S36" s="165"/>
      <c r="T36" s="165"/>
      <c r="U36" s="165"/>
      <c r="V36" s="1"/>
      <c r="W36" s="114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4"/>
      <c r="C37" s="1"/>
      <c r="D37" s="114"/>
      <c r="E37" s="11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65"/>
      <c r="R37" s="165"/>
      <c r="S37" s="165"/>
      <c r="T37" s="165"/>
      <c r="U37" s="165"/>
      <c r="V37" s="1"/>
      <c r="W37" s="114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4"/>
      <c r="C38" s="1"/>
      <c r="D38" s="114"/>
      <c r="E38" s="11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65"/>
      <c r="R38" s="165"/>
      <c r="S38" s="165"/>
      <c r="T38" s="165"/>
      <c r="U38" s="165"/>
      <c r="V38" s="1"/>
      <c r="W38" s="114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14"/>
      <c r="C39" s="1"/>
      <c r="D39" s="114"/>
      <c r="E39" s="11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65"/>
      <c r="R39" s="165"/>
      <c r="S39" s="165"/>
      <c r="T39" s="165"/>
      <c r="U39" s="165"/>
      <c r="V39" s="1"/>
      <c r="W39" s="114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14"/>
      <c r="C40" s="1"/>
      <c r="D40" s="114"/>
      <c r="E40" s="11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65"/>
      <c r="R40" s="165"/>
      <c r="S40" s="165"/>
      <c r="T40" s="165"/>
      <c r="U40" s="165"/>
      <c r="V40" s="1"/>
      <c r="W40" s="114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14"/>
      <c r="C41" s="1"/>
      <c r="D41" s="114"/>
      <c r="E41" s="11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65"/>
      <c r="R41" s="165"/>
      <c r="S41" s="165"/>
      <c r="T41" s="165"/>
      <c r="U41" s="165"/>
      <c r="V41" s="1"/>
      <c r="W41" s="114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14"/>
      <c r="C42" s="1"/>
      <c r="D42" s="114"/>
      <c r="E42" s="11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65"/>
      <c r="R42" s="165"/>
      <c r="S42" s="165"/>
      <c r="T42" s="165"/>
      <c r="U42" s="165"/>
      <c r="V42" s="1"/>
      <c r="W42" s="114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14"/>
      <c r="C43" s="1"/>
      <c r="D43" s="114"/>
      <c r="E43" s="11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65"/>
      <c r="R43" s="165"/>
      <c r="S43" s="165"/>
      <c r="T43" s="165"/>
      <c r="U43" s="165"/>
      <c r="V43" s="1"/>
      <c r="W43" s="114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14"/>
      <c r="C44" s="1"/>
      <c r="D44" s="114"/>
      <c r="E44" s="11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65"/>
      <c r="R44" s="165"/>
      <c r="S44" s="165"/>
      <c r="T44" s="165"/>
      <c r="U44" s="165"/>
      <c r="V44" s="1"/>
      <c r="W44" s="114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14"/>
      <c r="C45" s="1"/>
      <c r="D45" s="114"/>
      <c r="E45" s="11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65"/>
      <c r="R45" s="165"/>
      <c r="S45" s="165"/>
      <c r="T45" s="165"/>
      <c r="U45" s="165"/>
      <c r="V45" s="1"/>
      <c r="W45" s="114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14"/>
      <c r="C46" s="1"/>
      <c r="D46" s="114"/>
      <c r="E46" s="11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65"/>
      <c r="R46" s="165"/>
      <c r="S46" s="165"/>
      <c r="T46" s="165"/>
      <c r="U46" s="165"/>
      <c r="V46" s="1"/>
      <c r="W46" s="114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14"/>
      <c r="C47" s="1"/>
      <c r="D47" s="114"/>
      <c r="E47" s="11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65"/>
      <c r="R47" s="165"/>
      <c r="S47" s="165"/>
      <c r="T47" s="165"/>
      <c r="U47" s="165"/>
      <c r="V47" s="1"/>
      <c r="W47" s="114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14"/>
      <c r="C48" s="1"/>
      <c r="D48" s="114"/>
      <c r="E48" s="11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65"/>
      <c r="R48" s="165"/>
      <c r="S48" s="165"/>
      <c r="T48" s="165"/>
      <c r="U48" s="165"/>
      <c r="V48" s="1"/>
      <c r="W48" s="114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14"/>
      <c r="C49" s="1"/>
      <c r="D49" s="114"/>
      <c r="E49" s="11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65"/>
      <c r="R49" s="165"/>
      <c r="S49" s="165"/>
      <c r="T49" s="165"/>
      <c r="U49" s="165"/>
      <c r="V49" s="1"/>
      <c r="W49" s="114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14"/>
      <c r="C50" s="1"/>
      <c r="D50" s="114"/>
      <c r="E50" s="11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65"/>
      <c r="R50" s="165"/>
      <c r="S50" s="165"/>
      <c r="T50" s="165"/>
      <c r="U50" s="165"/>
      <c r="V50" s="1"/>
      <c r="W50" s="114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14"/>
      <c r="C51" s="1"/>
      <c r="D51" s="114"/>
      <c r="E51" s="11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65"/>
      <c r="R51" s="165"/>
      <c r="S51" s="165"/>
      <c r="T51" s="165"/>
      <c r="U51" s="165"/>
      <c r="V51" s="1"/>
      <c r="W51" s="114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14"/>
      <c r="C52" s="1"/>
      <c r="D52" s="114"/>
      <c r="E52" s="11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65"/>
      <c r="R52" s="165"/>
      <c r="S52" s="165"/>
      <c r="T52" s="165"/>
      <c r="U52" s="165"/>
      <c r="V52" s="1"/>
      <c r="W52" s="114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14"/>
      <c r="C53" s="1"/>
      <c r="D53" s="114"/>
      <c r="E53" s="11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65"/>
      <c r="R53" s="165"/>
      <c r="S53" s="165"/>
      <c r="T53" s="165"/>
      <c r="U53" s="165"/>
      <c r="V53" s="1"/>
      <c r="W53" s="114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14"/>
      <c r="C54" s="1"/>
      <c r="D54" s="114"/>
      <c r="E54" s="11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65"/>
      <c r="R54" s="165"/>
      <c r="S54" s="165"/>
      <c r="T54" s="165"/>
      <c r="U54" s="165"/>
      <c r="V54" s="1"/>
      <c r="W54" s="114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14"/>
      <c r="C55" s="1"/>
      <c r="D55" s="114"/>
      <c r="E55" s="11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65"/>
      <c r="R55" s="165"/>
      <c r="S55" s="165"/>
      <c r="T55" s="165"/>
      <c r="U55" s="165"/>
      <c r="V55" s="1"/>
      <c r="W55" s="114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14"/>
      <c r="C56" s="1"/>
      <c r="D56" s="114"/>
      <c r="E56" s="11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65"/>
      <c r="R56" s="165"/>
      <c r="S56" s="165"/>
      <c r="T56" s="165"/>
      <c r="U56" s="165"/>
      <c r="V56" s="1"/>
      <c r="W56" s="114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14"/>
      <c r="C57" s="1"/>
      <c r="D57" s="114"/>
      <c r="E57" s="11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65"/>
      <c r="R57" s="165"/>
      <c r="S57" s="165"/>
      <c r="T57" s="165"/>
      <c r="U57" s="165"/>
      <c r="V57" s="1"/>
      <c r="W57" s="114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14"/>
      <c r="C58" s="1"/>
      <c r="D58" s="114"/>
      <c r="E58" s="11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65"/>
      <c r="R58" s="165"/>
      <c r="S58" s="165"/>
      <c r="T58" s="165"/>
      <c r="U58" s="165"/>
      <c r="V58" s="1"/>
      <c r="W58" s="114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14"/>
      <c r="C59" s="1"/>
      <c r="D59" s="114"/>
      <c r="E59" s="11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65"/>
      <c r="R59" s="165"/>
      <c r="S59" s="165"/>
      <c r="T59" s="165"/>
      <c r="U59" s="165"/>
      <c r="V59" s="1"/>
      <c r="W59" s="114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14"/>
      <c r="C60" s="1"/>
      <c r="D60" s="114"/>
      <c r="E60" s="11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65"/>
      <c r="R60" s="165"/>
      <c r="S60" s="165"/>
      <c r="T60" s="165"/>
      <c r="U60" s="165"/>
      <c r="V60" s="1"/>
      <c r="W60" s="114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14"/>
      <c r="C61" s="1"/>
      <c r="D61" s="114"/>
      <c r="E61" s="11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65"/>
      <c r="R61" s="165"/>
      <c r="S61" s="165"/>
      <c r="T61" s="165"/>
      <c r="U61" s="165"/>
      <c r="V61" s="1"/>
      <c r="W61" s="114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14"/>
      <c r="C62" s="1"/>
      <c r="D62" s="114"/>
      <c r="E62" s="11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65"/>
      <c r="R62" s="165"/>
      <c r="S62" s="165"/>
      <c r="T62" s="165"/>
      <c r="U62" s="165"/>
      <c r="V62" s="1"/>
      <c r="W62" s="114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14"/>
      <c r="C63" s="1"/>
      <c r="D63" s="114"/>
      <c r="E63" s="11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65"/>
      <c r="R63" s="165"/>
      <c r="S63" s="165"/>
      <c r="T63" s="165"/>
      <c r="U63" s="165"/>
      <c r="V63" s="1"/>
      <c r="W63" s="114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14"/>
      <c r="C64" s="1"/>
      <c r="D64" s="114"/>
      <c r="E64" s="11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65"/>
      <c r="R64" s="165"/>
      <c r="S64" s="165"/>
      <c r="T64" s="165"/>
      <c r="U64" s="165"/>
      <c r="V64" s="1"/>
      <c r="W64" s="114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14"/>
      <c r="C65" s="1"/>
      <c r="D65" s="114"/>
      <c r="E65" s="11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65"/>
      <c r="R65" s="165"/>
      <c r="S65" s="165"/>
      <c r="T65" s="165"/>
      <c r="U65" s="165"/>
      <c r="V65" s="1"/>
      <c r="W65" s="114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14"/>
      <c r="C66" s="1"/>
      <c r="D66" s="114"/>
      <c r="E66" s="11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65"/>
      <c r="R66" s="165"/>
      <c r="S66" s="165"/>
      <c r="T66" s="165"/>
      <c r="U66" s="165"/>
      <c r="V66" s="1"/>
      <c r="W66" s="114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14"/>
      <c r="C67" s="1"/>
      <c r="D67" s="114"/>
      <c r="E67" s="11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65"/>
      <c r="R67" s="165"/>
      <c r="S67" s="165"/>
      <c r="T67" s="165"/>
      <c r="U67" s="165"/>
      <c r="V67" s="1"/>
      <c r="W67" s="114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14"/>
      <c r="C68" s="1"/>
      <c r="D68" s="114"/>
      <c r="E68" s="11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65"/>
      <c r="R68" s="165"/>
      <c r="S68" s="165"/>
      <c r="T68" s="165"/>
      <c r="U68" s="165"/>
      <c r="V68" s="1"/>
      <c r="W68" s="114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14"/>
      <c r="C69" s="1"/>
      <c r="D69" s="114"/>
      <c r="E69" s="11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65"/>
      <c r="R69" s="165"/>
      <c r="S69" s="165"/>
      <c r="T69" s="165"/>
      <c r="U69" s="165"/>
      <c r="V69" s="1"/>
      <c r="W69" s="114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14"/>
      <c r="C70" s="1"/>
      <c r="D70" s="114"/>
      <c r="E70" s="11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65"/>
      <c r="R70" s="165"/>
      <c r="S70" s="165"/>
      <c r="T70" s="165"/>
      <c r="U70" s="165"/>
      <c r="V70" s="1"/>
      <c r="W70" s="114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14"/>
      <c r="C71" s="1"/>
      <c r="D71" s="114"/>
      <c r="E71" s="11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65"/>
      <c r="R71" s="165"/>
      <c r="S71" s="165"/>
      <c r="T71" s="165"/>
      <c r="U71" s="165"/>
      <c r="V71" s="1"/>
      <c r="W71" s="114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14"/>
      <c r="C72" s="1"/>
      <c r="D72" s="114"/>
      <c r="E72" s="11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65"/>
      <c r="R72" s="165"/>
      <c r="S72" s="165"/>
      <c r="T72" s="165"/>
      <c r="U72" s="165"/>
      <c r="V72" s="1"/>
      <c r="W72" s="114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14"/>
      <c r="C73" s="1"/>
      <c r="D73" s="114"/>
      <c r="E73" s="11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65"/>
      <c r="R73" s="165"/>
      <c r="S73" s="165"/>
      <c r="T73" s="165"/>
      <c r="U73" s="165"/>
      <c r="V73" s="1"/>
      <c r="W73" s="114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14"/>
      <c r="C74" s="1"/>
      <c r="D74" s="114"/>
      <c r="E74" s="11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65"/>
      <c r="R74" s="165"/>
      <c r="S74" s="165"/>
      <c r="T74" s="165"/>
      <c r="U74" s="165"/>
      <c r="V74" s="1"/>
      <c r="W74" s="114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14"/>
      <c r="C75" s="1"/>
      <c r="D75" s="114"/>
      <c r="E75" s="11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65"/>
      <c r="R75" s="165"/>
      <c r="S75" s="165"/>
      <c r="T75" s="165"/>
      <c r="U75" s="165"/>
      <c r="V75" s="1"/>
      <c r="W75" s="114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14"/>
      <c r="C76" s="1"/>
      <c r="D76" s="114"/>
      <c r="E76" s="11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65"/>
      <c r="R76" s="165"/>
      <c r="S76" s="165"/>
      <c r="T76" s="165"/>
      <c r="U76" s="165"/>
      <c r="V76" s="1"/>
      <c r="W76" s="114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14"/>
      <c r="C77" s="1"/>
      <c r="D77" s="114"/>
      <c r="E77" s="11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65"/>
      <c r="R77" s="165"/>
      <c r="S77" s="165"/>
      <c r="T77" s="165"/>
      <c r="U77" s="165"/>
      <c r="V77" s="1"/>
      <c r="W77" s="114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14"/>
      <c r="C78" s="1"/>
      <c r="D78" s="114"/>
      <c r="E78" s="11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65"/>
      <c r="R78" s="165"/>
      <c r="S78" s="165"/>
      <c r="T78" s="165"/>
      <c r="U78" s="165"/>
      <c r="V78" s="1"/>
      <c r="W78" s="114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14"/>
      <c r="C79" s="1"/>
      <c r="D79" s="114"/>
      <c r="E79" s="11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65"/>
      <c r="R79" s="165"/>
      <c r="S79" s="165"/>
      <c r="T79" s="165"/>
      <c r="U79" s="165"/>
      <c r="V79" s="1"/>
      <c r="W79" s="114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14"/>
      <c r="C80" s="1"/>
      <c r="D80" s="114"/>
      <c r="E80" s="11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65"/>
      <c r="R80" s="165"/>
      <c r="S80" s="165"/>
      <c r="T80" s="165"/>
      <c r="U80" s="165"/>
      <c r="V80" s="1"/>
      <c r="W80" s="114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14"/>
      <c r="C81" s="1"/>
      <c r="D81" s="114"/>
      <c r="E81" s="11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65"/>
      <c r="R81" s="165"/>
      <c r="S81" s="165"/>
      <c r="T81" s="165"/>
      <c r="U81" s="165"/>
      <c r="V81" s="1"/>
      <c r="W81" s="114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14"/>
      <c r="C82" s="1"/>
      <c r="D82" s="114"/>
      <c r="E82" s="11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65"/>
      <c r="R82" s="165"/>
      <c r="S82" s="165"/>
      <c r="T82" s="165"/>
      <c r="U82" s="165"/>
      <c r="V82" s="1"/>
      <c r="W82" s="114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14"/>
      <c r="C83" s="1"/>
      <c r="D83" s="114"/>
      <c r="E83" s="11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65"/>
      <c r="R83" s="165"/>
      <c r="S83" s="165"/>
      <c r="T83" s="165"/>
      <c r="U83" s="165"/>
      <c r="V83" s="1"/>
      <c r="W83" s="114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14"/>
      <c r="C84" s="1"/>
      <c r="D84" s="114"/>
      <c r="E84" s="11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65"/>
      <c r="R84" s="165"/>
      <c r="S84" s="165"/>
      <c r="T84" s="165"/>
      <c r="U84" s="165"/>
      <c r="V84" s="1"/>
      <c r="W84" s="114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14"/>
      <c r="C85" s="1"/>
      <c r="D85" s="114"/>
      <c r="E85" s="11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65"/>
      <c r="R85" s="165"/>
      <c r="S85" s="165"/>
      <c r="T85" s="165"/>
      <c r="U85" s="165"/>
      <c r="V85" s="1"/>
      <c r="W85" s="114"/>
      <c r="X85" s="1"/>
      <c r="Y85" s="85"/>
      <c r="Z85" s="85"/>
      <c r="AA85" s="85"/>
      <c r="AB85" s="85"/>
      <c r="AC85" s="85"/>
      <c r="AD85" s="85"/>
    </row>
    <row r="86" spans="1:30" x14ac:dyDescent="0.25">
      <c r="A86" s="24"/>
      <c r="B86" s="114"/>
      <c r="C86" s="1"/>
      <c r="D86" s="114"/>
      <c r="E86" s="115"/>
      <c r="G86" s="1"/>
      <c r="H86" s="38"/>
      <c r="I86" s="1"/>
      <c r="J86" s="25"/>
      <c r="K86" s="25"/>
      <c r="L86" s="25"/>
      <c r="M86" s="1"/>
      <c r="N86" s="1"/>
      <c r="O86" s="1"/>
      <c r="P86" s="1"/>
      <c r="Q86" s="165"/>
      <c r="R86" s="165"/>
      <c r="S86" s="165"/>
      <c r="T86" s="165"/>
      <c r="U86" s="165"/>
      <c r="V86" s="1"/>
      <c r="W86" s="114"/>
      <c r="X86" s="1"/>
      <c r="Y86" s="85"/>
      <c r="Z86" s="85"/>
      <c r="AA86" s="85"/>
      <c r="AB86" s="85"/>
      <c r="AC86" s="85"/>
      <c r="AD86" s="85"/>
    </row>
    <row r="87" spans="1:30" x14ac:dyDescent="0.25">
      <c r="A87" s="24"/>
      <c r="B87" s="114"/>
      <c r="C87" s="1"/>
      <c r="D87" s="114"/>
      <c r="E87" s="115"/>
      <c r="G87" s="1"/>
      <c r="H87" s="38"/>
      <c r="I87" s="1"/>
      <c r="J87" s="25"/>
      <c r="K87" s="25"/>
      <c r="L87" s="25"/>
      <c r="M87" s="1"/>
      <c r="N87" s="1"/>
      <c r="O87" s="1"/>
      <c r="P87" s="1"/>
      <c r="Q87" s="165"/>
      <c r="R87" s="165"/>
      <c r="S87" s="165"/>
      <c r="T87" s="165"/>
      <c r="U87" s="165"/>
      <c r="V87" s="1"/>
      <c r="W87" s="114"/>
      <c r="X87" s="1"/>
      <c r="Y87" s="85"/>
      <c r="Z87" s="85"/>
      <c r="AA87" s="85"/>
      <c r="AB87" s="85"/>
      <c r="AC87" s="85"/>
      <c r="AD87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2019-01-31T18:22:01Z</dcterms:modified>
</cp:coreProperties>
</file>